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Web_Documents\website\wwwtest_pages\pubs-archive\employers\gasb\"/>
    </mc:Choice>
  </mc:AlternateContent>
  <bookViews>
    <workbookView xWindow="0" yWindow="0" windowWidth="23040" windowHeight="8925"/>
  </bookViews>
  <sheets>
    <sheet name="OPEB Year 1" sheetId="2" r:id="rId1"/>
  </sheets>
  <definedNames>
    <definedName name="_xlnm.Print_Area" localSheetId="0">'OPEB Year 1'!$A$1:$L$70</definedName>
  </definedNames>
  <calcPr calcId="162913"/>
</workbook>
</file>

<file path=xl/calcChain.xml><?xml version="1.0" encoding="utf-8"?>
<calcChain xmlns="http://schemas.openxmlformats.org/spreadsheetml/2006/main">
  <c r="P58" i="2" l="1"/>
  <c r="J20" i="2" l="1"/>
  <c r="H52" i="2" s="1"/>
  <c r="J19" i="2"/>
  <c r="H59" i="2" s="1"/>
  <c r="J18" i="2"/>
  <c r="J45" i="2" s="1"/>
  <c r="J17" i="2"/>
  <c r="J16" i="2"/>
  <c r="J6" i="2"/>
  <c r="J5" i="2"/>
  <c r="J4" i="2"/>
  <c r="H7" i="2" s="1"/>
  <c r="J15" i="2" s="1"/>
  <c r="J53" i="2" s="1"/>
  <c r="J35" i="2" l="1"/>
  <c r="H60" i="2"/>
  <c r="H39" i="2"/>
  <c r="H44" i="2"/>
  <c r="J54" i="2"/>
  <c r="J28" i="2"/>
  <c r="H27" i="2"/>
  <c r="H58" i="2"/>
  <c r="J40" i="2"/>
  <c r="J7" i="2"/>
  <c r="L7" i="2" s="1"/>
  <c r="H61" i="2"/>
  <c r="J61" i="2" s="1"/>
  <c r="H51" i="2"/>
  <c r="F7" i="2"/>
  <c r="H62" i="2"/>
  <c r="J62" i="2" s="1"/>
  <c r="H34" i="2"/>
  <c r="J64" i="2" l="1"/>
  <c r="H63" i="2"/>
</calcChain>
</file>

<file path=xl/sharedStrings.xml><?xml version="1.0" encoding="utf-8"?>
<sst xmlns="http://schemas.openxmlformats.org/spreadsheetml/2006/main" count="69" uniqueCount="58">
  <si>
    <t>Description</t>
  </si>
  <si>
    <t>Calculations</t>
  </si>
  <si>
    <t>Debit</t>
  </si>
  <si>
    <t>Credit</t>
  </si>
  <si>
    <t>Net Position</t>
  </si>
  <si>
    <t>Cash</t>
  </si>
  <si>
    <t>Contributions recorded by employer during the measurement period as submitted to OPERS:</t>
  </si>
  <si>
    <t>Deferred Inflows of Resources</t>
  </si>
  <si>
    <t>Deferred Outflows of Resources</t>
  </si>
  <si>
    <t>Transaction Summary</t>
  </si>
  <si>
    <t>Impact to Income Statement</t>
  </si>
  <si>
    <t>Expense/
(Revenue)</t>
  </si>
  <si>
    <t>Note</t>
  </si>
  <si>
    <t>Parent Employer Code</t>
  </si>
  <si>
    <t>Child Employer Code</t>
  </si>
  <si>
    <t>Employer Contributions to Pension</t>
  </si>
  <si>
    <t>Employer Information (example employer with three codes)</t>
  </si>
  <si>
    <t>Employer Totals - Calculated by Employer</t>
  </si>
  <si>
    <t>Total Proportionate Share % Used in Calculations below - Example Employer has aggregated three employer codes to arrive at one percentage and amounts below for financial reporting.</t>
  </si>
  <si>
    <t>These amounts will always differ in employer calculations due to the contributions used for proportionate share % calculations not including contributions for employer code 690300.  Refer to the Q&amp;A for "What are the contributions added at the bottom of the Schedule of Employer Allocations for employer code 690300?  Why are they excluded from the proportionate share calculation?"</t>
  </si>
  <si>
    <t>Note: Information in blue is found on the audited Schedule of Employer Allocations</t>
  </si>
  <si>
    <t>(A)
Balance from Audited Schedule of Employer Allocations</t>
  </si>
  <si>
    <t>(C)
Employer Proportionate Share %</t>
  </si>
  <si>
    <t xml:space="preserve">
(D)
Calculated Employer Share for Journal Entries - Calculated by Employer</t>
  </si>
  <si>
    <t>A x C = D</t>
  </si>
  <si>
    <t>B x C = D</t>
  </si>
  <si>
    <t>Employer Contributions to Health Care</t>
  </si>
  <si>
    <t>Total Employer Contributions</t>
  </si>
  <si>
    <t>Proportionate Share % of Health Care Total</t>
  </si>
  <si>
    <t>Total Employer Contributions used in calculation of proportionate share %</t>
  </si>
  <si>
    <t>(B)
Balance from Audited Schedule of Collective Health Care Amounts</t>
  </si>
  <si>
    <t>Information in pink is found in the audited Schedule of Collective OPEB Amounts</t>
  </si>
  <si>
    <t>Deferred Inflows of Resources, related to OPEB</t>
  </si>
  <si>
    <t>Deferred Outflows of Resources, related to OPEB</t>
  </si>
  <si>
    <t>Net OPEB Liability, Beginning of Year</t>
  </si>
  <si>
    <t>Reconciliation of 1% Employer Net OPEB Liability</t>
  </si>
  <si>
    <t>New GASB 75 OPEB Expense</t>
  </si>
  <si>
    <t>Personnel Costs - OPEB Expense</t>
  </si>
  <si>
    <t>Net OPEB Liability, End of Year</t>
  </si>
  <si>
    <t>To record beginning net OPEB liability in year of implementation:</t>
  </si>
  <si>
    <t>Net OPEB Liability</t>
  </si>
  <si>
    <t>(current employer approach to record required employer contributions</t>
  </si>
  <si>
    <t>To record deferred inflows related to OPEB:</t>
  </si>
  <si>
    <t>To record deferred outflows related to OPEB:</t>
  </si>
  <si>
    <t>To record new GASB 75 OPEB expense at measurement date and eliminate employer</t>
  </si>
  <si>
    <t xml:space="preserve">  OPEB contributions expense since included within Net OPEB Liability calculation (in</t>
  </si>
  <si>
    <t xml:space="preserve">  accordance with GASB 75):</t>
  </si>
  <si>
    <t>Journal Entries - refer to color coding in calculations above for source of numbers (column D)—OPTION 1</t>
  </si>
  <si>
    <t>Beginning Balance December 31, 2016 Net OPEB Liability</t>
  </si>
  <si>
    <t>December 31, 2017 Net OPEB Liability</t>
  </si>
  <si>
    <r>
      <t>Employer specific amounts that are excluded from these example calculations and journal entries are the change in proportionate share and differences between employer contributions and proportionate share of contributions as de</t>
    </r>
    <r>
      <rPr>
        <sz val="11"/>
        <rFont val="Calibri"/>
        <family val="2"/>
        <scheme val="minor"/>
      </rPr>
      <t xml:space="preserve">fined in paragraphs .64 and .65 of GASB Statement No. 75, </t>
    </r>
    <r>
      <rPr>
        <i/>
        <sz val="11"/>
        <rFont val="Calibri"/>
        <family val="2"/>
        <scheme val="minor"/>
      </rPr>
      <t>Accounting and Financial Reporting for Postemployment Benefits Other Than Pensions.</t>
    </r>
    <r>
      <rPr>
        <sz val="11"/>
        <rFont val="Calibri"/>
        <family val="2"/>
        <scheme val="minor"/>
      </rPr>
      <t xml:space="preserve">  
</t>
    </r>
    <r>
      <rPr>
        <sz val="11"/>
        <color theme="1"/>
        <rFont val="Calibri"/>
        <family val="2"/>
        <scheme val="minor"/>
      </rPr>
      <t xml:space="preserve">
In the initial year of implementation, there is no change in proportionate share as OPERS calculated only one proportionate share and employers apply that share to both beginning and ending Net OPEB Liability amounts.  OPERS concluded that the calculation of two proportionate shares, for both 2017 and 2016, was not necessary as the impact to calculations would result in immaterial differences.  OPERS external </t>
    </r>
    <r>
      <rPr>
        <sz val="11"/>
        <rFont val="Calibri"/>
        <family val="2"/>
        <scheme val="minor"/>
      </rPr>
      <t xml:space="preserve">auditors agreed with this conclusion.
Since OPERS is using actual contributions submitted by employers for the measurement period (January 1, 2017 through December 31, 2017), there should be no differences between employer contributions submitted and those contributions used to calculate proportionate share percentages.  </t>
    </r>
  </si>
  <si>
    <t>Employer OPEB Expense for the year ended 
December 31, 2017</t>
  </si>
  <si>
    <t xml:space="preserve">  measurement period is January 1, 2017 through December 31, 2017)</t>
  </si>
  <si>
    <t>OPEB Sample Journal Entries - Year One Only</t>
  </si>
  <si>
    <t>Total Employer Contributions allocated to Health Care in 2017 (agrees to GASB 68 audited schedule)</t>
  </si>
  <si>
    <t>Deferred Inflows of Resources - Net Difference Between Projected and Actual Investment Earnings on OPEB Plan Investments as of December 31, 2017</t>
  </si>
  <si>
    <t>Deferred Outflows of Resources - Difference Between Expected and Actual Experience and Assumption Changes as of December 31, 2017</t>
  </si>
  <si>
    <t>The OPERS Board of Trustees has authority to establish the allocation of employer contributions to fund health care. In 2017, the Board approved a 1% allocation of employer contributions to health care for Traditional Pension Plan and Combined Plan participants. Beginning in 2018, the Board approved a 0% allocation of employer contributions to health care for the Traditional Pension and Combined plans. Since 0% is being allocated to health care in 2018, there is no entry included in the example above to defer health care contributions made subsequent to the measurement date of December 31, 2017 to recognize deferred outflows for employers with fiscal year ends other than 12/31 (for example, June 30, 2018 fiscal year end employers need to defer contributions made to OPERS for the period January 1, 2018 through June 30, 2018; in 2018, there is no entry for deferral for Traditional Pension and Combined plan participants since 0% was allocated to health care during this time period; all of the employer contribution for these plans went towards pension, or GASB 68 calculations, during this time period in 2018). 
However, for employers with employees in the Member-Directed Plan, the percentage allocated to health care in 2017 and 2018 did not change, this remained at 4.0%. Employers should refer to the GASB 68 audited schedules posted on ECS for the portion of employer contributions allocated to health care during the measurement period.
In years when the Board approves an allocation to health care, employers with fiscal year ends other than 12/31 will need to debit Deferred Outflow of Resources and credit Personnel Costs (OPEB Expense) for the amount of the health care contribution made subsequent to the measurement date of 12/31. OPERS will continue to post unaudited contribution schedules, showing the breakout of contributions between pension and health care, on ECS on a quarterly basis to assist employers with this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</si>
</sst>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quot;$&quot;* #,##0_);_(&quot;$&quot;* \(#,##0\);_(&quot;$&quot;* &quot;-&quot;??_);_(@_)"/>
    <numFmt numFmtId="165" formatCode="0.000000%"/>
    <numFmt numFmtId="166" formatCode="_(* #,##0_);_(* \(#,##0\);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i/>
      <sz val="11"/>
      <color theme="1"/>
      <name val="Calibri"/>
      <family val="2"/>
      <scheme val="minor"/>
    </font>
    <font>
      <b/>
      <sz val="10"/>
      <color theme="1"/>
      <name val="Calibri"/>
      <family val="2"/>
      <scheme val="minor"/>
    </font>
    <font>
      <b/>
      <u/>
      <sz val="11"/>
      <color theme="1"/>
      <name val="Calibri"/>
      <family val="2"/>
      <scheme val="minor"/>
    </font>
    <font>
      <sz val="11"/>
      <name val="Calibri"/>
      <family val="2"/>
      <scheme val="minor"/>
    </font>
    <font>
      <i/>
      <sz val="11"/>
      <name val="Calibri"/>
      <family val="2"/>
      <scheme val="minor"/>
    </font>
    <font>
      <sz val="11"/>
      <color theme="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FF66"/>
        <bgColor indexed="64"/>
      </patternFill>
    </fill>
    <fill>
      <patternFill patternType="solid">
        <fgColor rgb="FF00FFFF"/>
        <bgColor indexed="64"/>
      </patternFill>
    </fill>
    <fill>
      <patternFill patternType="solid">
        <fgColor rgb="FFCC9900"/>
        <bgColor indexed="64"/>
      </patternFill>
    </fill>
    <fill>
      <patternFill patternType="solid">
        <fgColor rgb="FFFF4829"/>
        <bgColor indexed="64"/>
      </patternFill>
    </fill>
    <fill>
      <patternFill patternType="solid">
        <fgColor theme="7" tint="0.39997558519241921"/>
        <bgColor indexed="64"/>
      </patternFill>
    </fill>
    <fill>
      <patternFill patternType="solid">
        <fgColor theme="3"/>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80">
    <xf numFmtId="0" fontId="0" fillId="0" borderId="0" xfId="0"/>
    <xf numFmtId="164" fontId="0" fillId="0" borderId="0" xfId="1" applyNumberFormat="1" applyFont="1"/>
    <xf numFmtId="0" fontId="2" fillId="0" borderId="0" xfId="0" applyFont="1"/>
    <xf numFmtId="0" fontId="2" fillId="0" borderId="1" xfId="0" applyFont="1" applyBorder="1"/>
    <xf numFmtId="0" fontId="0" fillId="0" borderId="1" xfId="0" applyBorder="1"/>
    <xf numFmtId="164" fontId="0" fillId="0" borderId="1" xfId="1" applyNumberFormat="1" applyFont="1" applyBorder="1"/>
    <xf numFmtId="0" fontId="0" fillId="0" borderId="2" xfId="0" applyBorder="1"/>
    <xf numFmtId="164" fontId="0" fillId="0" borderId="2" xfId="1" applyNumberFormat="1" applyFont="1" applyBorder="1"/>
    <xf numFmtId="0" fontId="0" fillId="0" borderId="2" xfId="0" applyBorder="1" applyAlignment="1">
      <alignment wrapText="1"/>
    </xf>
    <xf numFmtId="0" fontId="2" fillId="0" borderId="0" xfId="0" applyFont="1" applyBorder="1"/>
    <xf numFmtId="0" fontId="2" fillId="0" borderId="0" xfId="0" applyFont="1" applyBorder="1" applyAlignment="1">
      <alignment horizontal="center" wrapText="1"/>
    </xf>
    <xf numFmtId="0" fontId="3" fillId="0" borderId="0" xfId="0" applyFont="1"/>
    <xf numFmtId="0" fontId="4" fillId="2" borderId="0" xfId="0" applyFont="1" applyFill="1"/>
    <xf numFmtId="0" fontId="0" fillId="2" borderId="0" xfId="0" applyFill="1"/>
    <xf numFmtId="164" fontId="0" fillId="2" borderId="0" xfId="1" applyNumberFormat="1" applyFont="1" applyFill="1"/>
    <xf numFmtId="164" fontId="2" fillId="0" borderId="1" xfId="1" applyNumberFormat="1" applyFont="1" applyBorder="1" applyAlignment="1">
      <alignment horizontal="center"/>
    </xf>
    <xf numFmtId="164" fontId="2" fillId="0" borderId="0" xfId="1" applyNumberFormat="1" applyFont="1"/>
    <xf numFmtId="0" fontId="0" fillId="0" borderId="0" xfId="0" quotePrefix="1"/>
    <xf numFmtId="0" fontId="0" fillId="0" borderId="3" xfId="0" applyBorder="1"/>
    <xf numFmtId="164" fontId="0" fillId="0" borderId="3" xfId="1" applyNumberFormat="1" applyFont="1" applyBorder="1"/>
    <xf numFmtId="164" fontId="2" fillId="0" borderId="1" xfId="1" applyNumberFormat="1" applyFont="1" applyBorder="1" applyAlignment="1">
      <alignment horizontal="center" wrapText="1"/>
    </xf>
    <xf numFmtId="0" fontId="0" fillId="0" borderId="4" xfId="0" applyFill="1" applyBorder="1"/>
    <xf numFmtId="0" fontId="0" fillId="0" borderId="4" xfId="0" applyBorder="1"/>
    <xf numFmtId="164" fontId="0" fillId="0" borderId="4" xfId="1" applyNumberFormat="1" applyFont="1" applyBorder="1"/>
    <xf numFmtId="0" fontId="0" fillId="0" borderId="0" xfId="0" applyFont="1"/>
    <xf numFmtId="0" fontId="0" fillId="0" borderId="0" xfId="0" applyFont="1" applyAlignment="1">
      <alignment horizontal="right"/>
    </xf>
    <xf numFmtId="165" fontId="0" fillId="0" borderId="0" xfId="2" applyNumberFormat="1" applyFont="1"/>
    <xf numFmtId="164" fontId="0" fillId="0" borderId="0" xfId="0" applyNumberFormat="1" applyFont="1"/>
    <xf numFmtId="0" fontId="6" fillId="3" borderId="0" xfId="0" applyFont="1" applyFill="1" applyAlignment="1">
      <alignment horizontal="right" wrapText="1"/>
    </xf>
    <xf numFmtId="0" fontId="2" fillId="3" borderId="0" xfId="0" applyFont="1" applyFill="1" applyAlignment="1">
      <alignment horizontal="center" wrapText="1"/>
    </xf>
    <xf numFmtId="0" fontId="2" fillId="3" borderId="1" xfId="0" applyFont="1" applyFill="1" applyBorder="1" applyAlignment="1">
      <alignment horizontal="center" wrapText="1"/>
    </xf>
    <xf numFmtId="0" fontId="0" fillId="3" borderId="0" xfId="0" applyFont="1" applyFill="1" applyAlignment="1">
      <alignment horizontal="right"/>
    </xf>
    <xf numFmtId="0" fontId="0" fillId="3" borderId="0" xfId="0" applyFont="1" applyFill="1"/>
    <xf numFmtId="164" fontId="0" fillId="3" borderId="0" xfId="1" applyNumberFormat="1" applyFont="1" applyFill="1"/>
    <xf numFmtId="165" fontId="0" fillId="3" borderId="0" xfId="2" applyNumberFormat="1" applyFont="1" applyFill="1"/>
    <xf numFmtId="164" fontId="0" fillId="3" borderId="1" xfId="1" applyNumberFormat="1" applyFont="1" applyFill="1" applyBorder="1"/>
    <xf numFmtId="0" fontId="0" fillId="3" borderId="0" xfId="0" applyFont="1" applyFill="1" applyAlignment="1">
      <alignment horizontal="right" wrapText="1"/>
    </xf>
    <xf numFmtId="0" fontId="0" fillId="3" borderId="0" xfId="0" applyFont="1" applyFill="1" applyAlignment="1">
      <alignment horizontal="left" wrapText="1"/>
    </xf>
    <xf numFmtId="164" fontId="0" fillId="3" borderId="0" xfId="0" applyNumberFormat="1" applyFont="1" applyFill="1"/>
    <xf numFmtId="164" fontId="0" fillId="3" borderId="1" xfId="0" applyNumberFormat="1" applyFont="1" applyFill="1" applyBorder="1"/>
    <xf numFmtId="165" fontId="0" fillId="3" borderId="1" xfId="2" applyNumberFormat="1" applyFont="1" applyFill="1" applyBorder="1"/>
    <xf numFmtId="165" fontId="0" fillId="4" borderId="0" xfId="2" applyNumberFormat="1" applyFont="1" applyFill="1"/>
    <xf numFmtId="9" fontId="0" fillId="4" borderId="1" xfId="2" applyFont="1" applyFill="1" applyBorder="1" applyAlignment="1">
      <alignment horizontal="center"/>
    </xf>
    <xf numFmtId="9" fontId="0" fillId="4" borderId="2" xfId="2" applyFont="1" applyFill="1" applyBorder="1" applyAlignment="1">
      <alignment horizontal="center"/>
    </xf>
    <xf numFmtId="0" fontId="0" fillId="4" borderId="0" xfId="0" applyFont="1" applyFill="1" applyAlignment="1">
      <alignment horizontal="left" wrapText="1"/>
    </xf>
    <xf numFmtId="164" fontId="0" fillId="5" borderId="0" xfId="0" applyNumberFormat="1" applyFont="1" applyFill="1"/>
    <xf numFmtId="164" fontId="0" fillId="5" borderId="1" xfId="1" applyNumberFormat="1" applyFont="1" applyFill="1" applyBorder="1"/>
    <xf numFmtId="0" fontId="0" fillId="0" borderId="0" xfId="0" applyBorder="1" applyAlignment="1">
      <alignment wrapText="1"/>
    </xf>
    <xf numFmtId="0" fontId="0" fillId="0" borderId="0" xfId="0" applyBorder="1"/>
    <xf numFmtId="164" fontId="0" fillId="0" borderId="0" xfId="1" applyNumberFormat="1" applyFont="1" applyBorder="1"/>
    <xf numFmtId="164" fontId="0" fillId="6" borderId="1" xfId="1" applyNumberFormat="1" applyFont="1" applyFill="1" applyBorder="1"/>
    <xf numFmtId="164" fontId="0" fillId="6" borderId="2" xfId="1" applyNumberFormat="1" applyFont="1" applyFill="1" applyBorder="1"/>
    <xf numFmtId="0" fontId="0" fillId="6" borderId="0" xfId="0" applyFill="1" applyAlignment="1">
      <alignment wrapText="1"/>
    </xf>
    <xf numFmtId="9" fontId="0" fillId="0" borderId="0" xfId="2" applyFont="1" applyFill="1" applyBorder="1" applyAlignment="1">
      <alignment horizontal="center"/>
    </xf>
    <xf numFmtId="0" fontId="5" fillId="0" borderId="1" xfId="0" applyFont="1" applyBorder="1" applyAlignment="1">
      <alignment horizontal="center" wrapText="1"/>
    </xf>
    <xf numFmtId="0" fontId="0" fillId="0" borderId="0" xfId="1" quotePrefix="1" applyNumberFormat="1" applyFont="1"/>
    <xf numFmtId="164" fontId="0" fillId="5" borderId="0" xfId="1" applyNumberFormat="1" applyFont="1" applyFill="1"/>
    <xf numFmtId="164" fontId="0" fillId="7" borderId="2" xfId="1" applyNumberFormat="1" applyFont="1" applyFill="1" applyBorder="1"/>
    <xf numFmtId="164" fontId="0" fillId="7" borderId="0" xfId="1" applyNumberFormat="1" applyFont="1" applyFill="1"/>
    <xf numFmtId="164" fontId="0" fillId="8" borderId="2" xfId="1" applyNumberFormat="1" applyFont="1" applyFill="1" applyBorder="1"/>
    <xf numFmtId="164" fontId="0" fillId="8" borderId="0" xfId="1" applyNumberFormat="1" applyFont="1" applyFill="1"/>
    <xf numFmtId="164" fontId="0" fillId="9" borderId="2" xfId="1" applyNumberFormat="1" applyFont="1" applyFill="1" applyBorder="1"/>
    <xf numFmtId="164" fontId="0" fillId="9" borderId="0" xfId="1" applyNumberFormat="1" applyFont="1" applyFill="1"/>
    <xf numFmtId="164" fontId="0" fillId="10" borderId="1" xfId="1" applyNumberFormat="1" applyFont="1" applyFill="1" applyBorder="1"/>
    <xf numFmtId="164" fontId="0" fillId="10" borderId="0" xfId="1" applyNumberFormat="1" applyFont="1" applyFill="1"/>
    <xf numFmtId="164" fontId="0" fillId="11" borderId="2" xfId="1" applyNumberFormat="1" applyFont="1" applyFill="1" applyBorder="1"/>
    <xf numFmtId="164" fontId="0" fillId="11" borderId="3" xfId="1" applyNumberFormat="1" applyFont="1" applyFill="1" applyBorder="1"/>
    <xf numFmtId="0" fontId="2" fillId="0" borderId="0" xfId="0" applyFont="1" applyFill="1"/>
    <xf numFmtId="164" fontId="0" fillId="9" borderId="0" xfId="1" applyNumberFormat="1" applyFont="1" applyFill="1" applyBorder="1"/>
    <xf numFmtId="164" fontId="0" fillId="7" borderId="1" xfId="1" applyNumberFormat="1" applyFont="1" applyFill="1" applyBorder="1"/>
    <xf numFmtId="164" fontId="0" fillId="8" borderId="1" xfId="1" applyNumberFormat="1" applyFont="1" applyFill="1" applyBorder="1"/>
    <xf numFmtId="166" fontId="0" fillId="0" borderId="0" xfId="3" applyNumberFormat="1" applyFont="1"/>
    <xf numFmtId="166" fontId="0" fillId="0" borderId="0" xfId="0" applyNumberFormat="1"/>
    <xf numFmtId="164" fontId="0" fillId="0" borderId="1" xfId="1" applyNumberFormat="1" applyFont="1" applyFill="1" applyBorder="1"/>
    <xf numFmtId="0" fontId="0" fillId="0" borderId="1" xfId="0" applyFill="1" applyBorder="1"/>
    <xf numFmtId="0" fontId="9" fillId="12" borderId="1" xfId="0" applyFont="1" applyFill="1" applyBorder="1" applyAlignment="1">
      <alignment wrapText="1"/>
    </xf>
    <xf numFmtId="0" fontId="0" fillId="0" borderId="0" xfId="0" applyAlignment="1">
      <alignment vertical="top"/>
    </xf>
    <xf numFmtId="0" fontId="0" fillId="5" borderId="0" xfId="0" applyFont="1" applyFill="1" applyAlignment="1">
      <alignment horizontal="left" wrapText="1"/>
    </xf>
    <xf numFmtId="0" fontId="0" fillId="0" borderId="0" xfId="0" applyAlignment="1">
      <alignment horizontal="left" vertical="top" wrapText="1"/>
    </xf>
    <xf numFmtId="0" fontId="9" fillId="12" borderId="0" xfId="0" applyFont="1" applyFill="1" applyAlignment="1">
      <alignment horizontal="left" vertical="top"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F4829"/>
      <color rgb="FF00FFFF"/>
      <color rgb="FFFFFF6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77"/>
  <sheetViews>
    <sheetView showGridLines="0" tabSelected="1" workbookViewId="0">
      <pane ySplit="1" topLeftCell="A2" activePane="bottomLeft" state="frozen"/>
      <selection pane="bottomLeft" activeCell="B68" sqref="B68:J70"/>
    </sheetView>
  </sheetViews>
  <sheetFormatPr defaultRowHeight="15" x14ac:dyDescent="0.25"/>
  <cols>
    <col min="1" max="1" width="2" style="2" bestFit="1" customWidth="1"/>
    <col min="2" max="2" width="54.28515625" bestFit="1" customWidth="1"/>
    <col min="3" max="3" width="2" customWidth="1"/>
    <col min="4" max="4" width="17.28515625" customWidth="1"/>
    <col min="5" max="5" width="2" customWidth="1"/>
    <col min="6" max="6" width="16.5703125" customWidth="1"/>
    <col min="7" max="7" width="2.5703125" customWidth="1"/>
    <col min="8" max="8" width="16.140625" customWidth="1"/>
    <col min="9" max="9" width="2.42578125" customWidth="1"/>
    <col min="10" max="10" width="16" customWidth="1"/>
    <col min="11" max="11" width="2.42578125" customWidth="1"/>
    <col min="12" max="12" width="14.7109375" customWidth="1"/>
    <col min="14" max="15" width="18" bestFit="1" customWidth="1"/>
    <col min="16" max="16" width="15" bestFit="1" customWidth="1"/>
  </cols>
  <sheetData>
    <row r="1" spans="1:21" ht="18.75" x14ac:dyDescent="0.3">
      <c r="B1" s="11" t="s">
        <v>53</v>
      </c>
    </row>
    <row r="2" spans="1:21" x14ac:dyDescent="0.25">
      <c r="B2" s="12" t="s">
        <v>16</v>
      </c>
      <c r="C2" s="13"/>
      <c r="D2" s="13"/>
      <c r="E2" s="13"/>
      <c r="F2" s="13"/>
      <c r="G2" s="13"/>
      <c r="H2" s="13"/>
      <c r="I2" s="13"/>
      <c r="J2" s="13"/>
      <c r="K2" s="13"/>
      <c r="L2" s="13"/>
    </row>
    <row r="3" spans="1:21" ht="60" x14ac:dyDescent="0.25">
      <c r="B3" s="28" t="s">
        <v>13</v>
      </c>
      <c r="C3" s="29"/>
      <c r="D3" s="30" t="s">
        <v>14</v>
      </c>
      <c r="E3" s="29"/>
      <c r="F3" s="30" t="s">
        <v>15</v>
      </c>
      <c r="G3" s="29"/>
      <c r="H3" s="30" t="s">
        <v>26</v>
      </c>
      <c r="I3" s="29"/>
      <c r="J3" s="30" t="s">
        <v>27</v>
      </c>
      <c r="K3" s="29"/>
      <c r="L3" s="30" t="s">
        <v>28</v>
      </c>
    </row>
    <row r="4" spans="1:21" x14ac:dyDescent="0.25">
      <c r="B4" s="31">
        <v>100000</v>
      </c>
      <c r="C4" s="32"/>
      <c r="D4" s="32">
        <v>100100</v>
      </c>
      <c r="E4" s="32"/>
      <c r="F4" s="38">
        <v>9206904</v>
      </c>
      <c r="G4" s="32"/>
      <c r="H4" s="33">
        <v>708223</v>
      </c>
      <c r="I4" s="32"/>
      <c r="J4" s="33">
        <f>+ROUND((D8*L4),0)</f>
        <v>9915127</v>
      </c>
      <c r="K4" s="32"/>
      <c r="L4" s="34">
        <v>5.0000000000000001E-3</v>
      </c>
    </row>
    <row r="5" spans="1:21" x14ac:dyDescent="0.25">
      <c r="B5" s="31">
        <v>100000</v>
      </c>
      <c r="C5" s="32"/>
      <c r="D5" s="32">
        <v>100700</v>
      </c>
      <c r="E5" s="32"/>
      <c r="F5" s="38">
        <v>4603452</v>
      </c>
      <c r="G5" s="32"/>
      <c r="H5" s="33">
        <v>354112</v>
      </c>
      <c r="I5" s="32"/>
      <c r="J5" s="33">
        <f>+ROUND((D8*L5),0)</f>
        <v>4957564</v>
      </c>
      <c r="K5" s="32"/>
      <c r="L5" s="34">
        <v>2.5000000000000001E-3</v>
      </c>
    </row>
    <row r="6" spans="1:21" x14ac:dyDescent="0.25">
      <c r="B6" s="31">
        <v>100000</v>
      </c>
      <c r="C6" s="32"/>
      <c r="D6" s="32">
        <v>100708</v>
      </c>
      <c r="E6" s="32"/>
      <c r="F6" s="39">
        <v>4603452</v>
      </c>
      <c r="G6" s="32"/>
      <c r="H6" s="35">
        <v>354112</v>
      </c>
      <c r="I6" s="32"/>
      <c r="J6" s="35">
        <f>+ROUND((D8*L6),0)</f>
        <v>4957564</v>
      </c>
      <c r="K6" s="32"/>
      <c r="L6" s="40">
        <v>2.5000000000000001E-3</v>
      </c>
    </row>
    <row r="7" spans="1:21" x14ac:dyDescent="0.25">
      <c r="B7" s="25"/>
      <c r="C7" s="24"/>
      <c r="D7" s="25" t="s">
        <v>17</v>
      </c>
      <c r="E7" s="24"/>
      <c r="F7" s="27">
        <f>SUM(F4:F6)</f>
        <v>18413808</v>
      </c>
      <c r="G7" s="24"/>
      <c r="H7" s="45">
        <f>SUM(H4:H6)</f>
        <v>1416447</v>
      </c>
      <c r="I7" s="24"/>
      <c r="J7" s="27">
        <f>SUM(J4:J6)</f>
        <v>19830255</v>
      </c>
      <c r="K7" s="24"/>
      <c r="L7" s="41">
        <f>+J7/D8</f>
        <v>1.0000000477200141E-2</v>
      </c>
    </row>
    <row r="8" spans="1:21" ht="30" x14ac:dyDescent="0.25">
      <c r="B8" s="36" t="s">
        <v>29</v>
      </c>
      <c r="C8" s="32"/>
      <c r="D8" s="33">
        <v>1983025405.3699999</v>
      </c>
      <c r="E8" s="24"/>
      <c r="F8" s="24"/>
      <c r="G8" s="24"/>
      <c r="H8" s="24"/>
      <c r="I8" s="24"/>
      <c r="J8" s="26"/>
      <c r="K8" s="24"/>
      <c r="L8" s="24"/>
    </row>
    <row r="9" spans="1:21" x14ac:dyDescent="0.25">
      <c r="B9" s="25"/>
      <c r="C9" s="24"/>
      <c r="D9" s="24"/>
      <c r="E9" s="24"/>
      <c r="F9" s="24"/>
      <c r="G9" s="24"/>
      <c r="H9" s="24"/>
      <c r="I9" s="24"/>
      <c r="J9" s="24"/>
      <c r="K9" s="24"/>
      <c r="L9" s="24"/>
    </row>
    <row r="10" spans="1:21" ht="30" customHeight="1" x14ac:dyDescent="0.25">
      <c r="B10" s="37" t="s">
        <v>20</v>
      </c>
      <c r="C10" s="24"/>
      <c r="D10" s="77" t="s">
        <v>19</v>
      </c>
      <c r="E10" s="77"/>
      <c r="F10" s="77"/>
      <c r="G10" s="77"/>
      <c r="H10" s="77"/>
      <c r="I10" s="77"/>
      <c r="J10" s="77"/>
      <c r="K10" s="24"/>
      <c r="L10" s="24"/>
    </row>
    <row r="11" spans="1:21" ht="60" x14ac:dyDescent="0.25">
      <c r="B11" s="44" t="s">
        <v>18</v>
      </c>
      <c r="C11" s="24"/>
      <c r="D11" s="77"/>
      <c r="E11" s="77"/>
      <c r="F11" s="77"/>
      <c r="G11" s="77"/>
      <c r="H11" s="77"/>
      <c r="I11" s="77"/>
      <c r="J11" s="77"/>
      <c r="K11" s="24"/>
      <c r="L11" s="24"/>
    </row>
    <row r="12" spans="1:21" x14ac:dyDescent="0.25">
      <c r="B12" s="12" t="s">
        <v>1</v>
      </c>
      <c r="C12" s="13"/>
      <c r="D12" s="13"/>
      <c r="E12" s="13"/>
      <c r="F12" s="13"/>
      <c r="G12" s="13"/>
      <c r="H12" s="13"/>
      <c r="I12" s="13"/>
      <c r="J12" s="13"/>
    </row>
    <row r="13" spans="1:21" ht="81" customHeight="1" x14ac:dyDescent="0.25">
      <c r="B13" s="3" t="s">
        <v>0</v>
      </c>
      <c r="C13" s="2"/>
      <c r="D13" s="54" t="s">
        <v>21</v>
      </c>
      <c r="E13" s="2"/>
      <c r="F13" s="54" t="s">
        <v>30</v>
      </c>
      <c r="G13" s="2"/>
      <c r="H13" s="54" t="s">
        <v>22</v>
      </c>
      <c r="I13" s="2"/>
      <c r="J13" s="54" t="s">
        <v>23</v>
      </c>
    </row>
    <row r="14" spans="1:21" x14ac:dyDescent="0.25">
      <c r="B14" s="9"/>
      <c r="C14" s="2"/>
      <c r="D14" s="9"/>
      <c r="E14" s="2"/>
      <c r="F14" s="10"/>
      <c r="G14" s="2"/>
      <c r="H14" s="10"/>
      <c r="I14" s="2"/>
      <c r="J14" s="10"/>
    </row>
    <row r="15" spans="1:21" ht="30" x14ac:dyDescent="0.25">
      <c r="A15" s="67"/>
      <c r="B15" s="75" t="s">
        <v>54</v>
      </c>
      <c r="C15" s="74"/>
      <c r="D15" s="73">
        <v>157417888</v>
      </c>
      <c r="E15" s="4"/>
      <c r="F15" s="4"/>
      <c r="G15" s="4"/>
      <c r="H15" s="42">
        <v>0.01</v>
      </c>
      <c r="I15" s="4"/>
      <c r="J15" s="46">
        <f>+D15*H15</f>
        <v>1574178.8800000001</v>
      </c>
      <c r="L15" s="17" t="s">
        <v>24</v>
      </c>
    </row>
    <row r="16" spans="1:21" x14ac:dyDescent="0.25">
      <c r="B16" s="4" t="s">
        <v>48</v>
      </c>
      <c r="C16" s="4"/>
      <c r="D16" s="4"/>
      <c r="E16" s="4"/>
      <c r="F16" s="50">
        <v>10100339673</v>
      </c>
      <c r="G16" s="5"/>
      <c r="H16" s="42">
        <v>0.01</v>
      </c>
      <c r="I16" s="5"/>
      <c r="J16" s="63">
        <f>+F16*H16</f>
        <v>101003396.73</v>
      </c>
      <c r="K16" s="1"/>
      <c r="L16" s="55" t="s">
        <v>25</v>
      </c>
      <c r="M16" s="1"/>
      <c r="N16" s="1"/>
      <c r="O16" s="1"/>
      <c r="P16" s="1"/>
      <c r="Q16" s="1"/>
      <c r="R16" s="1"/>
      <c r="S16" s="1"/>
      <c r="T16" s="1"/>
      <c r="U16" s="1"/>
    </row>
    <row r="17" spans="1:21" x14ac:dyDescent="0.25">
      <c r="B17" s="6" t="s">
        <v>49</v>
      </c>
      <c r="C17" s="6"/>
      <c r="D17" s="6"/>
      <c r="E17" s="6"/>
      <c r="F17" s="51">
        <v>10859263395</v>
      </c>
      <c r="G17" s="7"/>
      <c r="H17" s="43">
        <v>0.01</v>
      </c>
      <c r="I17" s="7"/>
      <c r="J17" s="65">
        <f>+F17*H17</f>
        <v>108592633.95</v>
      </c>
      <c r="K17" s="1"/>
      <c r="L17" s="55" t="s">
        <v>25</v>
      </c>
      <c r="M17" s="1"/>
      <c r="N17" s="1"/>
      <c r="O17" s="1"/>
      <c r="P17" s="1"/>
      <c r="Q17" s="1"/>
      <c r="R17" s="1"/>
      <c r="S17" s="1"/>
      <c r="T17" s="1"/>
      <c r="U17" s="1"/>
    </row>
    <row r="18" spans="1:21" ht="45" x14ac:dyDescent="0.25">
      <c r="B18" s="8" t="s">
        <v>55</v>
      </c>
      <c r="C18" s="6"/>
      <c r="D18" s="6"/>
      <c r="E18" s="6"/>
      <c r="F18" s="51">
        <v>808942594</v>
      </c>
      <c r="G18" s="7"/>
      <c r="H18" s="43">
        <v>0.01</v>
      </c>
      <c r="I18" s="7"/>
      <c r="J18" s="59">
        <f>+F18*H18</f>
        <v>8089425.9400000004</v>
      </c>
      <c r="K18" s="1"/>
      <c r="L18" s="55" t="s">
        <v>25</v>
      </c>
      <c r="M18" s="1"/>
      <c r="N18" s="1"/>
      <c r="O18" s="1"/>
      <c r="P18" s="1"/>
      <c r="Q18" s="1"/>
      <c r="R18" s="1"/>
      <c r="S18" s="1"/>
      <c r="T18" s="1"/>
      <c r="U18" s="1"/>
    </row>
    <row r="19" spans="1:21" ht="45" x14ac:dyDescent="0.25">
      <c r="B19" s="8" t="s">
        <v>56</v>
      </c>
      <c r="C19" s="6"/>
      <c r="D19" s="6"/>
      <c r="E19" s="6"/>
      <c r="F19" s="51">
        <v>799128735</v>
      </c>
      <c r="G19" s="7"/>
      <c r="H19" s="43">
        <v>0.01</v>
      </c>
      <c r="I19" s="7"/>
      <c r="J19" s="57">
        <f>+F19*H19</f>
        <v>7991287.3500000006</v>
      </c>
      <c r="K19" s="1"/>
      <c r="L19" s="55" t="s">
        <v>25</v>
      </c>
      <c r="M19" s="1"/>
      <c r="N19" s="1"/>
      <c r="O19" s="1"/>
      <c r="P19" s="1"/>
      <c r="Q19" s="1"/>
      <c r="R19" s="1"/>
      <c r="S19" s="1"/>
      <c r="T19" s="1"/>
      <c r="U19" s="1"/>
    </row>
    <row r="20" spans="1:21" ht="30" x14ac:dyDescent="0.25">
      <c r="B20" s="8" t="s">
        <v>51</v>
      </c>
      <c r="C20" s="6"/>
      <c r="D20" s="6"/>
      <c r="E20" s="6"/>
      <c r="F20" s="51">
        <v>926155469</v>
      </c>
      <c r="G20" s="7"/>
      <c r="H20" s="43">
        <v>0.01</v>
      </c>
      <c r="I20" s="7"/>
      <c r="J20" s="61">
        <f>+F20*H20</f>
        <v>9261554.6899999995</v>
      </c>
      <c r="K20" s="1"/>
      <c r="L20" s="55" t="s">
        <v>25</v>
      </c>
      <c r="M20" s="1"/>
      <c r="N20" s="1"/>
      <c r="O20" s="1"/>
      <c r="P20" s="1"/>
      <c r="Q20" s="1"/>
      <c r="R20" s="1"/>
      <c r="S20" s="1"/>
      <c r="T20" s="1"/>
      <c r="U20" s="1"/>
    </row>
    <row r="21" spans="1:21" x14ac:dyDescent="0.25">
      <c r="B21" s="47"/>
      <c r="C21" s="48"/>
      <c r="D21" s="48"/>
      <c r="E21" s="48"/>
      <c r="F21" s="49"/>
      <c r="G21" s="49"/>
      <c r="H21" s="53"/>
      <c r="I21" s="49"/>
      <c r="J21" s="49"/>
      <c r="K21" s="1"/>
      <c r="L21" s="1"/>
      <c r="M21" s="1"/>
      <c r="N21" s="1"/>
      <c r="O21" s="1"/>
      <c r="P21" s="1"/>
      <c r="Q21" s="1"/>
      <c r="R21" s="1"/>
      <c r="S21" s="1"/>
      <c r="T21" s="1"/>
      <c r="U21" s="1"/>
    </row>
    <row r="22" spans="1:21" ht="30" x14ac:dyDescent="0.25">
      <c r="B22" s="52" t="s">
        <v>31</v>
      </c>
      <c r="F22" s="1"/>
      <c r="G22" s="1"/>
      <c r="H22" s="1"/>
      <c r="I22" s="1"/>
      <c r="J22" s="1"/>
      <c r="K22" s="1"/>
      <c r="L22" s="1"/>
      <c r="M22" s="1"/>
      <c r="N22" s="1"/>
      <c r="O22" s="1"/>
      <c r="P22" s="1"/>
      <c r="Q22" s="1"/>
      <c r="R22" s="1"/>
      <c r="S22" s="1"/>
      <c r="T22" s="1"/>
      <c r="U22" s="1"/>
    </row>
    <row r="23" spans="1:21" x14ac:dyDescent="0.25">
      <c r="B23" s="12" t="s">
        <v>47</v>
      </c>
      <c r="C23" s="13"/>
      <c r="D23" s="13"/>
      <c r="E23" s="13"/>
      <c r="F23" s="14"/>
      <c r="G23" s="14"/>
      <c r="H23" s="14"/>
      <c r="I23" s="14"/>
      <c r="J23" s="14"/>
      <c r="K23" s="1"/>
      <c r="L23" s="1"/>
      <c r="M23" s="1"/>
      <c r="N23" s="1"/>
      <c r="O23" s="1"/>
      <c r="P23" s="1"/>
      <c r="Q23" s="1"/>
      <c r="R23" s="1"/>
      <c r="S23" s="1"/>
      <c r="T23" s="1"/>
      <c r="U23" s="1"/>
    </row>
    <row r="24" spans="1:21" x14ac:dyDescent="0.25">
      <c r="F24" s="1"/>
      <c r="G24" s="1"/>
      <c r="H24" s="15" t="s">
        <v>2</v>
      </c>
      <c r="I24" s="16"/>
      <c r="J24" s="15" t="s">
        <v>3</v>
      </c>
      <c r="K24" s="1"/>
      <c r="L24" s="1"/>
      <c r="M24" s="1"/>
      <c r="N24" s="1"/>
      <c r="O24" s="1"/>
      <c r="P24" s="1"/>
      <c r="Q24" s="1"/>
      <c r="R24" s="1"/>
      <c r="S24" s="1"/>
      <c r="T24" s="1"/>
      <c r="U24" s="1"/>
    </row>
    <row r="25" spans="1:21" x14ac:dyDescent="0.25">
      <c r="A25" s="2">
        <v>1</v>
      </c>
      <c r="B25" t="s">
        <v>39</v>
      </c>
      <c r="F25" s="1"/>
      <c r="G25" s="1"/>
      <c r="H25" s="1"/>
      <c r="I25" s="1"/>
      <c r="J25" s="1"/>
      <c r="K25" s="1"/>
      <c r="L25" s="1"/>
      <c r="M25" s="1"/>
      <c r="N25" s="1"/>
      <c r="O25" s="1"/>
      <c r="P25" s="1"/>
      <c r="Q25" s="1"/>
      <c r="R25" s="1"/>
      <c r="S25" s="1"/>
      <c r="T25" s="1"/>
      <c r="U25" s="1"/>
    </row>
    <row r="26" spans="1:21" x14ac:dyDescent="0.25">
      <c r="F26" s="1"/>
      <c r="G26" s="1"/>
      <c r="H26" s="1"/>
      <c r="I26" s="1"/>
      <c r="J26" s="1"/>
      <c r="K26" s="1"/>
      <c r="L26" s="1"/>
      <c r="M26" s="1"/>
      <c r="N26" s="1"/>
      <c r="O26" s="1"/>
      <c r="P26" s="1"/>
      <c r="Q26" s="1"/>
      <c r="R26" s="1"/>
      <c r="S26" s="1"/>
      <c r="T26" s="1"/>
      <c r="U26" s="1"/>
    </row>
    <row r="27" spans="1:21" x14ac:dyDescent="0.25">
      <c r="B27" t="s">
        <v>4</v>
      </c>
      <c r="F27" s="1"/>
      <c r="G27" s="1"/>
      <c r="H27" s="64">
        <f>+J16</f>
        <v>101003396.73</v>
      </c>
      <c r="I27" s="1"/>
      <c r="J27" s="1"/>
      <c r="K27" s="1"/>
      <c r="L27" s="1"/>
      <c r="M27" s="1"/>
      <c r="N27" s="1"/>
      <c r="O27" s="1"/>
      <c r="P27" s="1"/>
      <c r="Q27" s="1"/>
      <c r="R27" s="1"/>
      <c r="S27" s="1"/>
      <c r="T27" s="1"/>
      <c r="U27" s="1"/>
    </row>
    <row r="28" spans="1:21" x14ac:dyDescent="0.25">
      <c r="A28" s="3"/>
      <c r="B28" s="4" t="s">
        <v>40</v>
      </c>
      <c r="C28" s="4"/>
      <c r="D28" s="4"/>
      <c r="E28" s="4"/>
      <c r="F28" s="5"/>
      <c r="G28" s="5"/>
      <c r="H28" s="5"/>
      <c r="I28" s="5"/>
      <c r="J28" s="63">
        <f>+J16</f>
        <v>101003396.73</v>
      </c>
      <c r="K28" s="1"/>
      <c r="L28" s="1"/>
      <c r="M28" s="1"/>
      <c r="N28" s="1"/>
      <c r="O28" s="1"/>
      <c r="P28" s="1"/>
      <c r="Q28" s="1"/>
      <c r="R28" s="1"/>
      <c r="S28" s="1"/>
      <c r="T28" s="1"/>
      <c r="U28" s="1"/>
    </row>
    <row r="29" spans="1:21" x14ac:dyDescent="0.25">
      <c r="F29" s="1"/>
      <c r="G29" s="1"/>
      <c r="H29" s="1"/>
      <c r="I29" s="1"/>
      <c r="J29" s="1"/>
      <c r="K29" s="1"/>
      <c r="L29" s="1"/>
      <c r="M29" s="1"/>
      <c r="N29" s="1"/>
      <c r="O29" s="1"/>
      <c r="P29" s="1"/>
      <c r="Q29" s="1"/>
      <c r="R29" s="1"/>
      <c r="S29" s="1"/>
      <c r="T29" s="1"/>
      <c r="U29" s="1"/>
    </row>
    <row r="30" spans="1:21" x14ac:dyDescent="0.25">
      <c r="A30" s="2">
        <v>2</v>
      </c>
      <c r="B30" t="s">
        <v>6</v>
      </c>
      <c r="H30" s="1"/>
      <c r="I30" s="1"/>
      <c r="J30" s="1"/>
    </row>
    <row r="31" spans="1:21" x14ac:dyDescent="0.25">
      <c r="B31" s="17" t="s">
        <v>41</v>
      </c>
      <c r="H31" s="1"/>
      <c r="I31" s="1"/>
      <c r="J31" s="1"/>
    </row>
    <row r="32" spans="1:21" x14ac:dyDescent="0.25">
      <c r="B32" t="s">
        <v>52</v>
      </c>
      <c r="H32" s="1"/>
      <c r="I32" s="1"/>
      <c r="J32" s="1"/>
    </row>
    <row r="33" spans="1:10" x14ac:dyDescent="0.25">
      <c r="H33" s="1"/>
      <c r="I33" s="1"/>
      <c r="J33" s="1"/>
    </row>
    <row r="34" spans="1:10" x14ac:dyDescent="0.25">
      <c r="B34" t="s">
        <v>37</v>
      </c>
      <c r="H34" s="56">
        <f>+J15</f>
        <v>1574178.8800000001</v>
      </c>
      <c r="I34" s="1"/>
      <c r="J34" s="1"/>
    </row>
    <row r="35" spans="1:10" x14ac:dyDescent="0.25">
      <c r="A35" s="3"/>
      <c r="B35" s="4" t="s">
        <v>5</v>
      </c>
      <c r="C35" s="4"/>
      <c r="D35" s="4"/>
      <c r="E35" s="4"/>
      <c r="F35" s="4"/>
      <c r="G35" s="4"/>
      <c r="H35" s="5"/>
      <c r="I35" s="5"/>
      <c r="J35" s="46">
        <f>+J15</f>
        <v>1574178.8800000001</v>
      </c>
    </row>
    <row r="36" spans="1:10" x14ac:dyDescent="0.25">
      <c r="H36" s="1"/>
      <c r="I36" s="1"/>
      <c r="J36" s="1"/>
    </row>
    <row r="37" spans="1:10" x14ac:dyDescent="0.25">
      <c r="A37" s="2">
        <v>3</v>
      </c>
      <c r="B37" t="s">
        <v>42</v>
      </c>
      <c r="H37" s="1"/>
      <c r="I37" s="1"/>
      <c r="J37" s="1"/>
    </row>
    <row r="38" spans="1:10" x14ac:dyDescent="0.25">
      <c r="H38" s="1"/>
      <c r="I38" s="1"/>
      <c r="J38" s="1"/>
    </row>
    <row r="39" spans="1:10" x14ac:dyDescent="0.25">
      <c r="B39" t="s">
        <v>40</v>
      </c>
      <c r="H39" s="58">
        <f>+J19</f>
        <v>7991287.3500000006</v>
      </c>
      <c r="I39" s="1"/>
      <c r="J39" s="1"/>
    </row>
    <row r="40" spans="1:10" x14ac:dyDescent="0.25">
      <c r="A40" s="3"/>
      <c r="B40" s="4" t="s">
        <v>7</v>
      </c>
      <c r="C40" s="4"/>
      <c r="D40" s="4"/>
      <c r="E40" s="4"/>
      <c r="F40" s="4"/>
      <c r="G40" s="4"/>
      <c r="H40" s="5"/>
      <c r="I40" s="5"/>
      <c r="J40" s="69">
        <f>+J19</f>
        <v>7991287.3500000006</v>
      </c>
    </row>
    <row r="41" spans="1:10" x14ac:dyDescent="0.25">
      <c r="H41" s="1"/>
      <c r="I41" s="1"/>
      <c r="J41" s="1"/>
    </row>
    <row r="42" spans="1:10" x14ac:dyDescent="0.25">
      <c r="A42" s="2">
        <v>4</v>
      </c>
      <c r="B42" t="s">
        <v>43</v>
      </c>
      <c r="H42" s="1"/>
      <c r="I42" s="1"/>
      <c r="J42" s="1"/>
    </row>
    <row r="43" spans="1:10" x14ac:dyDescent="0.25">
      <c r="H43" s="1"/>
      <c r="I43" s="1"/>
      <c r="J43" s="1"/>
    </row>
    <row r="44" spans="1:10" x14ac:dyDescent="0.25">
      <c r="B44" t="s">
        <v>8</v>
      </c>
      <c r="H44" s="60">
        <f>+J18</f>
        <v>8089425.9400000004</v>
      </c>
      <c r="I44" s="1"/>
      <c r="J44" s="1"/>
    </row>
    <row r="45" spans="1:10" x14ac:dyDescent="0.25">
      <c r="A45" s="3"/>
      <c r="B45" s="4" t="s">
        <v>40</v>
      </c>
      <c r="C45" s="4"/>
      <c r="D45" s="4"/>
      <c r="E45" s="4"/>
      <c r="F45" s="4"/>
      <c r="G45" s="4"/>
      <c r="H45" s="5"/>
      <c r="I45" s="5"/>
      <c r="J45" s="70">
        <f>+J18</f>
        <v>8089425.9400000004</v>
      </c>
    </row>
    <row r="46" spans="1:10" x14ac:dyDescent="0.25">
      <c r="H46" s="1"/>
      <c r="I46" s="1"/>
      <c r="J46" s="1"/>
    </row>
    <row r="47" spans="1:10" x14ac:dyDescent="0.25">
      <c r="A47" s="2">
        <v>5</v>
      </c>
      <c r="B47" t="s">
        <v>44</v>
      </c>
      <c r="H47" s="1"/>
      <c r="I47" s="1"/>
      <c r="J47" s="1"/>
    </row>
    <row r="48" spans="1:10" x14ac:dyDescent="0.25">
      <c r="B48" t="s">
        <v>45</v>
      </c>
      <c r="H48" s="1"/>
      <c r="I48" s="1"/>
      <c r="J48" s="1"/>
    </row>
    <row r="49" spans="2:16" x14ac:dyDescent="0.25">
      <c r="B49" t="s">
        <v>46</v>
      </c>
      <c r="H49" s="1"/>
      <c r="I49" s="1"/>
      <c r="J49" s="1"/>
    </row>
    <row r="50" spans="2:16" x14ac:dyDescent="0.25">
      <c r="H50" s="1"/>
      <c r="I50" s="1"/>
      <c r="J50" s="1"/>
    </row>
    <row r="51" spans="2:16" x14ac:dyDescent="0.25">
      <c r="B51" t="s">
        <v>40</v>
      </c>
      <c r="H51" s="56">
        <f>+J15</f>
        <v>1574178.8800000001</v>
      </c>
      <c r="I51" s="1"/>
      <c r="J51" s="1"/>
    </row>
    <row r="52" spans="2:16" x14ac:dyDescent="0.25">
      <c r="B52" t="s">
        <v>36</v>
      </c>
      <c r="H52" s="62">
        <f>+J20</f>
        <v>9261554.6899999995</v>
      </c>
      <c r="I52" s="1"/>
      <c r="J52" s="1"/>
    </row>
    <row r="53" spans="2:16" x14ac:dyDescent="0.25">
      <c r="B53" t="s">
        <v>37</v>
      </c>
      <c r="H53" s="1"/>
      <c r="I53" s="1"/>
      <c r="J53" s="56">
        <f>+J15</f>
        <v>1574178.8800000001</v>
      </c>
      <c r="N53" s="71"/>
      <c r="O53" s="71"/>
    </row>
    <row r="54" spans="2:16" x14ac:dyDescent="0.25">
      <c r="B54" s="48" t="s">
        <v>40</v>
      </c>
      <c r="C54" s="48"/>
      <c r="D54" s="48"/>
      <c r="E54" s="48"/>
      <c r="F54" s="48"/>
      <c r="G54" s="48"/>
      <c r="H54" s="49"/>
      <c r="I54" s="49"/>
      <c r="J54" s="68">
        <f>+J20</f>
        <v>9261554.6899999995</v>
      </c>
      <c r="N54" s="71"/>
      <c r="O54" s="71"/>
    </row>
    <row r="55" spans="2:16" x14ac:dyDescent="0.25">
      <c r="H55" s="1"/>
      <c r="I55" s="1"/>
      <c r="J55" s="1"/>
      <c r="N55" s="71"/>
      <c r="O55" s="71"/>
    </row>
    <row r="56" spans="2:16" x14ac:dyDescent="0.25">
      <c r="B56" s="12" t="s">
        <v>9</v>
      </c>
      <c r="C56" s="13"/>
      <c r="D56" s="13"/>
      <c r="E56" s="13"/>
      <c r="F56" s="13"/>
      <c r="G56" s="13"/>
      <c r="H56" s="14"/>
      <c r="I56" s="14"/>
      <c r="J56" s="14"/>
      <c r="N56" s="71"/>
      <c r="O56" s="71"/>
    </row>
    <row r="57" spans="2:16" ht="51" customHeight="1" x14ac:dyDescent="0.25">
      <c r="H57" s="20" t="s">
        <v>35</v>
      </c>
      <c r="I57" s="16"/>
      <c r="J57" s="20" t="s">
        <v>11</v>
      </c>
      <c r="N57" s="71"/>
    </row>
    <row r="58" spans="2:16" x14ac:dyDescent="0.25">
      <c r="B58" t="s">
        <v>34</v>
      </c>
      <c r="H58" s="64">
        <f>+J16</f>
        <v>101003396.73</v>
      </c>
      <c r="I58" s="1"/>
      <c r="J58" s="1"/>
      <c r="N58" s="71"/>
      <c r="O58" s="71"/>
      <c r="P58" s="72">
        <f>+N58-O58</f>
        <v>0</v>
      </c>
    </row>
    <row r="59" spans="2:16" x14ac:dyDescent="0.25">
      <c r="B59" t="s">
        <v>33</v>
      </c>
      <c r="H59" s="58">
        <f>J19</f>
        <v>7991287.3500000006</v>
      </c>
      <c r="I59" s="1"/>
      <c r="J59" s="1"/>
    </row>
    <row r="60" spans="2:16" x14ac:dyDescent="0.25">
      <c r="B60" t="s">
        <v>32</v>
      </c>
      <c r="H60" s="60">
        <f>-J18</f>
        <v>-8089425.9400000004</v>
      </c>
      <c r="I60" s="1"/>
      <c r="J60" s="1"/>
    </row>
    <row r="61" spans="2:16" x14ac:dyDescent="0.25">
      <c r="B61" t="s">
        <v>36</v>
      </c>
      <c r="H61" s="62">
        <f>+J20</f>
        <v>9261554.6899999995</v>
      </c>
      <c r="I61" s="1"/>
      <c r="J61" s="62">
        <f>+H61</f>
        <v>9261554.6899999995</v>
      </c>
    </row>
    <row r="62" spans="2:16" x14ac:dyDescent="0.25">
      <c r="B62" s="4" t="s">
        <v>37</v>
      </c>
      <c r="C62" s="4"/>
      <c r="D62" s="4"/>
      <c r="E62" s="4"/>
      <c r="F62" s="4"/>
      <c r="G62" s="4"/>
      <c r="H62" s="46">
        <f>-J15</f>
        <v>-1574178.8800000001</v>
      </c>
      <c r="I62" s="5"/>
      <c r="J62" s="46">
        <f>+H62</f>
        <v>-1574178.8800000001</v>
      </c>
    </row>
    <row r="63" spans="2:16" ht="15.75" thickBot="1" x14ac:dyDescent="0.3">
      <c r="B63" s="18" t="s">
        <v>38</v>
      </c>
      <c r="C63" s="18"/>
      <c r="D63" s="18"/>
      <c r="E63" s="18"/>
      <c r="F63" s="18"/>
      <c r="G63" s="18"/>
      <c r="H63" s="66">
        <f>SUM(H58:H62)</f>
        <v>108592633.95</v>
      </c>
      <c r="I63" s="19"/>
      <c r="J63" s="19"/>
    </row>
    <row r="64" spans="2:16" ht="16.5" thickTop="1" thickBot="1" x14ac:dyDescent="0.3">
      <c r="B64" s="21" t="s">
        <v>10</v>
      </c>
      <c r="C64" s="22"/>
      <c r="D64" s="22"/>
      <c r="E64" s="22"/>
      <c r="F64" s="22"/>
      <c r="G64" s="22"/>
      <c r="H64" s="23"/>
      <c r="I64" s="23"/>
      <c r="J64" s="23">
        <f>SUM(J61:J63)</f>
        <v>7687375.8099999996</v>
      </c>
    </row>
    <row r="65" spans="2:12" ht="15.75" thickTop="1" x14ac:dyDescent="0.25">
      <c r="H65" s="1"/>
      <c r="I65" s="1"/>
      <c r="J65" s="1"/>
    </row>
    <row r="66" spans="2:12" x14ac:dyDescent="0.25">
      <c r="B66" s="12" t="s">
        <v>12</v>
      </c>
      <c r="C66" s="13"/>
      <c r="D66" s="13"/>
      <c r="E66" s="13"/>
      <c r="F66" s="13"/>
      <c r="G66" s="13"/>
      <c r="H66" s="14"/>
      <c r="I66" s="14"/>
      <c r="J66" s="14"/>
    </row>
    <row r="67" spans="2:12" x14ac:dyDescent="0.25">
      <c r="H67" s="1"/>
      <c r="I67" s="1"/>
      <c r="J67" s="1"/>
    </row>
    <row r="68" spans="2:12" x14ac:dyDescent="0.25">
      <c r="B68" s="78" t="s">
        <v>50</v>
      </c>
      <c r="C68" s="78"/>
      <c r="D68" s="78"/>
      <c r="E68" s="78"/>
      <c r="F68" s="78"/>
      <c r="G68" s="78"/>
      <c r="H68" s="78"/>
      <c r="I68" s="78"/>
      <c r="J68" s="78"/>
    </row>
    <row r="69" spans="2:12" x14ac:dyDescent="0.25">
      <c r="B69" s="78"/>
      <c r="C69" s="78"/>
      <c r="D69" s="78"/>
      <c r="E69" s="78"/>
      <c r="F69" s="78"/>
      <c r="G69" s="78"/>
      <c r="H69" s="78"/>
      <c r="I69" s="78"/>
      <c r="J69" s="78"/>
    </row>
    <row r="70" spans="2:12" ht="135" customHeight="1" x14ac:dyDescent="0.25">
      <c r="B70" s="78"/>
      <c r="C70" s="78"/>
      <c r="D70" s="78"/>
      <c r="E70" s="78"/>
      <c r="F70" s="78"/>
      <c r="G70" s="78"/>
      <c r="H70" s="78"/>
      <c r="I70" s="78"/>
      <c r="J70" s="78"/>
    </row>
    <row r="71" spans="2:12" ht="270" customHeight="1" x14ac:dyDescent="0.25">
      <c r="B71" s="79" t="s">
        <v>57</v>
      </c>
      <c r="C71" s="79"/>
      <c r="D71" s="79"/>
      <c r="E71" s="79"/>
      <c r="F71" s="79"/>
      <c r="G71" s="79"/>
      <c r="H71" s="79"/>
      <c r="I71" s="79"/>
      <c r="J71" s="79"/>
      <c r="L71" s="76"/>
    </row>
    <row r="72" spans="2:12" x14ac:dyDescent="0.25">
      <c r="H72" s="1"/>
      <c r="I72" s="1"/>
      <c r="J72" s="1"/>
    </row>
    <row r="73" spans="2:12" x14ac:dyDescent="0.25">
      <c r="H73" s="1"/>
      <c r="I73" s="1"/>
      <c r="J73" s="1"/>
    </row>
    <row r="74" spans="2:12" x14ac:dyDescent="0.25">
      <c r="H74" s="1"/>
      <c r="I74" s="1"/>
      <c r="J74" s="1"/>
    </row>
    <row r="75" spans="2:12" x14ac:dyDescent="0.25">
      <c r="H75" s="1"/>
      <c r="I75" s="1"/>
      <c r="J75" s="1"/>
    </row>
    <row r="76" spans="2:12" x14ac:dyDescent="0.25">
      <c r="H76" s="1"/>
      <c r="I76" s="1"/>
      <c r="J76" s="1"/>
    </row>
    <row r="77" spans="2:12" x14ac:dyDescent="0.25">
      <c r="H77" s="1"/>
      <c r="I77" s="1"/>
      <c r="J77" s="1"/>
    </row>
    <row r="78" spans="2:12" x14ac:dyDescent="0.25">
      <c r="H78" s="1"/>
      <c r="I78" s="1"/>
      <c r="J78" s="1"/>
    </row>
    <row r="79" spans="2:12" x14ac:dyDescent="0.25">
      <c r="H79" s="1"/>
      <c r="I79" s="1"/>
      <c r="J79" s="1"/>
    </row>
    <row r="80" spans="2:12" x14ac:dyDescent="0.25">
      <c r="H80" s="1"/>
      <c r="I80" s="1"/>
      <c r="J80" s="1"/>
    </row>
    <row r="81" spans="8:10" x14ac:dyDescent="0.25">
      <c r="H81" s="1"/>
      <c r="I81" s="1"/>
      <c r="J81" s="1"/>
    </row>
    <row r="82" spans="8:10" x14ac:dyDescent="0.25">
      <c r="H82" s="1"/>
      <c r="I82" s="1"/>
      <c r="J82" s="1"/>
    </row>
    <row r="83" spans="8:10" x14ac:dyDescent="0.25">
      <c r="H83" s="1"/>
      <c r="I83" s="1"/>
      <c r="J83" s="1"/>
    </row>
    <row r="84" spans="8:10" x14ac:dyDescent="0.25">
      <c r="H84" s="1"/>
      <c r="I84" s="1"/>
      <c r="J84" s="1"/>
    </row>
    <row r="85" spans="8:10" x14ac:dyDescent="0.25">
      <c r="H85" s="1"/>
      <c r="I85" s="1"/>
      <c r="J85" s="1"/>
    </row>
    <row r="86" spans="8:10" x14ac:dyDescent="0.25">
      <c r="H86" s="1"/>
      <c r="I86" s="1"/>
      <c r="J86" s="1"/>
    </row>
    <row r="87" spans="8:10" x14ac:dyDescent="0.25">
      <c r="H87" s="1"/>
      <c r="I87" s="1"/>
      <c r="J87" s="1"/>
    </row>
    <row r="88" spans="8:10" x14ac:dyDescent="0.25">
      <c r="H88" s="1"/>
      <c r="I88" s="1"/>
      <c r="J88" s="1"/>
    </row>
    <row r="89" spans="8:10" x14ac:dyDescent="0.25">
      <c r="H89" s="1"/>
      <c r="I89" s="1"/>
      <c r="J89" s="1"/>
    </row>
    <row r="90" spans="8:10" x14ac:dyDescent="0.25">
      <c r="H90" s="1"/>
      <c r="I90" s="1"/>
      <c r="J90" s="1"/>
    </row>
    <row r="91" spans="8:10" x14ac:dyDescent="0.25">
      <c r="H91" s="1"/>
      <c r="I91" s="1"/>
      <c r="J91" s="1"/>
    </row>
    <row r="92" spans="8:10" x14ac:dyDescent="0.25">
      <c r="H92" s="1"/>
      <c r="I92" s="1"/>
      <c r="J92" s="1"/>
    </row>
    <row r="93" spans="8:10" x14ac:dyDescent="0.25">
      <c r="H93" s="1"/>
      <c r="I93" s="1"/>
      <c r="J93" s="1"/>
    </row>
    <row r="94" spans="8:10" x14ac:dyDescent="0.25">
      <c r="H94" s="1"/>
      <c r="I94" s="1"/>
      <c r="J94" s="1"/>
    </row>
    <row r="95" spans="8:10" x14ac:dyDescent="0.25">
      <c r="H95" s="1"/>
      <c r="I95" s="1"/>
      <c r="J95" s="1"/>
    </row>
    <row r="96" spans="8:10" x14ac:dyDescent="0.25">
      <c r="H96" s="1"/>
      <c r="I96" s="1"/>
      <c r="J96" s="1"/>
    </row>
    <row r="97" spans="8:10" x14ac:dyDescent="0.25">
      <c r="H97" s="1"/>
      <c r="I97" s="1"/>
      <c r="J97" s="1"/>
    </row>
    <row r="98" spans="8:10" x14ac:dyDescent="0.25">
      <c r="H98" s="1"/>
      <c r="I98" s="1"/>
      <c r="J98" s="1"/>
    </row>
    <row r="99" spans="8:10" x14ac:dyDescent="0.25">
      <c r="H99" s="1"/>
      <c r="I99" s="1"/>
      <c r="J99" s="1"/>
    </row>
    <row r="100" spans="8:10" x14ac:dyDescent="0.25">
      <c r="H100" s="1"/>
      <c r="I100" s="1"/>
      <c r="J100" s="1"/>
    </row>
    <row r="101" spans="8:10" x14ac:dyDescent="0.25">
      <c r="H101" s="1"/>
      <c r="I101" s="1"/>
      <c r="J101" s="1"/>
    </row>
    <row r="102" spans="8:10" x14ac:dyDescent="0.25">
      <c r="H102" s="1"/>
      <c r="I102" s="1"/>
      <c r="J102" s="1"/>
    </row>
    <row r="103" spans="8:10" x14ac:dyDescent="0.25">
      <c r="H103" s="1"/>
      <c r="I103" s="1"/>
      <c r="J103" s="1"/>
    </row>
    <row r="104" spans="8:10" x14ac:dyDescent="0.25">
      <c r="H104" s="1"/>
      <c r="I104" s="1"/>
      <c r="J104" s="1"/>
    </row>
    <row r="105" spans="8:10" x14ac:dyDescent="0.25">
      <c r="H105" s="1"/>
      <c r="I105" s="1"/>
      <c r="J105" s="1"/>
    </row>
    <row r="106" spans="8:10" x14ac:dyDescent="0.25">
      <c r="H106" s="1"/>
      <c r="I106" s="1"/>
      <c r="J106" s="1"/>
    </row>
    <row r="107" spans="8:10" x14ac:dyDescent="0.25">
      <c r="H107" s="1"/>
      <c r="I107" s="1"/>
      <c r="J107" s="1"/>
    </row>
    <row r="108" spans="8:10" x14ac:dyDescent="0.25">
      <c r="H108" s="1"/>
      <c r="I108" s="1"/>
      <c r="J108" s="1"/>
    </row>
    <row r="109" spans="8:10" x14ac:dyDescent="0.25">
      <c r="H109" s="1"/>
      <c r="I109" s="1"/>
      <c r="J109" s="1"/>
    </row>
    <row r="110" spans="8:10" x14ac:dyDescent="0.25">
      <c r="H110" s="1"/>
      <c r="I110" s="1"/>
      <c r="J110" s="1"/>
    </row>
    <row r="111" spans="8:10" x14ac:dyDescent="0.25">
      <c r="H111" s="1"/>
      <c r="I111" s="1"/>
      <c r="J111" s="1"/>
    </row>
    <row r="112" spans="8:10" x14ac:dyDescent="0.25">
      <c r="H112" s="1"/>
      <c r="I112" s="1"/>
      <c r="J112" s="1"/>
    </row>
    <row r="113" spans="8:10" x14ac:dyDescent="0.25">
      <c r="H113" s="1"/>
      <c r="I113" s="1"/>
      <c r="J113" s="1"/>
    </row>
    <row r="114" spans="8:10" x14ac:dyDescent="0.25">
      <c r="H114" s="1"/>
      <c r="I114" s="1"/>
      <c r="J114" s="1"/>
    </row>
    <row r="115" spans="8:10" x14ac:dyDescent="0.25">
      <c r="H115" s="1"/>
      <c r="I115" s="1"/>
      <c r="J115" s="1"/>
    </row>
    <row r="116" spans="8:10" x14ac:dyDescent="0.25">
      <c r="H116" s="1"/>
      <c r="I116" s="1"/>
      <c r="J116" s="1"/>
    </row>
    <row r="117" spans="8:10" x14ac:dyDescent="0.25">
      <c r="H117" s="1"/>
      <c r="I117" s="1"/>
      <c r="J117" s="1"/>
    </row>
    <row r="118" spans="8:10" x14ac:dyDescent="0.25">
      <c r="H118" s="1"/>
      <c r="I118" s="1"/>
      <c r="J118" s="1"/>
    </row>
    <row r="119" spans="8:10" x14ac:dyDescent="0.25">
      <c r="H119" s="1"/>
      <c r="I119" s="1"/>
      <c r="J119" s="1"/>
    </row>
    <row r="120" spans="8:10" x14ac:dyDescent="0.25">
      <c r="H120" s="1"/>
      <c r="I120" s="1"/>
      <c r="J120" s="1"/>
    </row>
    <row r="121" spans="8:10" x14ac:dyDescent="0.25">
      <c r="H121" s="1"/>
      <c r="I121" s="1"/>
      <c r="J121" s="1"/>
    </row>
    <row r="122" spans="8:10" x14ac:dyDescent="0.25">
      <c r="H122" s="1"/>
      <c r="I122" s="1"/>
      <c r="J122" s="1"/>
    </row>
    <row r="123" spans="8:10" x14ac:dyDescent="0.25">
      <c r="H123" s="1"/>
      <c r="I123" s="1"/>
      <c r="J123" s="1"/>
    </row>
    <row r="124" spans="8:10" x14ac:dyDescent="0.25">
      <c r="H124" s="1"/>
      <c r="I124" s="1"/>
      <c r="J124" s="1"/>
    </row>
    <row r="125" spans="8:10" x14ac:dyDescent="0.25">
      <c r="H125" s="1"/>
      <c r="I125" s="1"/>
      <c r="J125" s="1"/>
    </row>
    <row r="126" spans="8:10" x14ac:dyDescent="0.25">
      <c r="H126" s="1"/>
      <c r="I126" s="1"/>
      <c r="J126" s="1"/>
    </row>
    <row r="127" spans="8:10" x14ac:dyDescent="0.25">
      <c r="H127" s="1"/>
      <c r="I127" s="1"/>
      <c r="J127" s="1"/>
    </row>
    <row r="128" spans="8:10" x14ac:dyDescent="0.25">
      <c r="H128" s="1"/>
      <c r="I128" s="1"/>
      <c r="J128" s="1"/>
    </row>
    <row r="129" spans="8:10" x14ac:dyDescent="0.25">
      <c r="H129" s="1"/>
      <c r="I129" s="1"/>
      <c r="J129" s="1"/>
    </row>
    <row r="130" spans="8:10" x14ac:dyDescent="0.25">
      <c r="H130" s="1"/>
      <c r="I130" s="1"/>
      <c r="J130" s="1"/>
    </row>
    <row r="131" spans="8:10" x14ac:dyDescent="0.25">
      <c r="H131" s="1"/>
      <c r="I131" s="1"/>
      <c r="J131" s="1"/>
    </row>
    <row r="132" spans="8:10" x14ac:dyDescent="0.25">
      <c r="H132" s="1"/>
      <c r="I132" s="1"/>
      <c r="J132" s="1"/>
    </row>
    <row r="133" spans="8:10" x14ac:dyDescent="0.25">
      <c r="H133" s="1"/>
      <c r="I133" s="1"/>
      <c r="J133" s="1"/>
    </row>
    <row r="134" spans="8:10" x14ac:dyDescent="0.25">
      <c r="H134" s="1"/>
      <c r="I134" s="1"/>
      <c r="J134" s="1"/>
    </row>
    <row r="135" spans="8:10" x14ac:dyDescent="0.25">
      <c r="H135" s="1"/>
      <c r="I135" s="1"/>
      <c r="J135" s="1"/>
    </row>
    <row r="136" spans="8:10" x14ac:dyDescent="0.25">
      <c r="H136" s="1"/>
      <c r="I136" s="1"/>
      <c r="J136" s="1"/>
    </row>
    <row r="137" spans="8:10" x14ac:dyDescent="0.25">
      <c r="H137" s="1"/>
      <c r="I137" s="1"/>
      <c r="J137" s="1"/>
    </row>
    <row r="138" spans="8:10" x14ac:dyDescent="0.25">
      <c r="H138" s="1"/>
      <c r="I138" s="1"/>
      <c r="J138" s="1"/>
    </row>
    <row r="139" spans="8:10" x14ac:dyDescent="0.25">
      <c r="H139" s="1"/>
      <c r="I139" s="1"/>
      <c r="J139" s="1"/>
    </row>
    <row r="140" spans="8:10" x14ac:dyDescent="0.25">
      <c r="H140" s="1"/>
      <c r="I140" s="1"/>
      <c r="J140" s="1"/>
    </row>
    <row r="141" spans="8:10" x14ac:dyDescent="0.25">
      <c r="H141" s="1"/>
      <c r="I141" s="1"/>
      <c r="J141" s="1"/>
    </row>
    <row r="142" spans="8:10" x14ac:dyDescent="0.25">
      <c r="H142" s="1"/>
      <c r="I142" s="1"/>
      <c r="J142" s="1"/>
    </row>
    <row r="143" spans="8:10" x14ac:dyDescent="0.25">
      <c r="H143" s="1"/>
      <c r="I143" s="1"/>
      <c r="J143" s="1"/>
    </row>
    <row r="144" spans="8:10" x14ac:dyDescent="0.25">
      <c r="H144" s="1"/>
      <c r="I144" s="1"/>
      <c r="J144" s="1"/>
    </row>
    <row r="145" spans="8:10" x14ac:dyDescent="0.25">
      <c r="H145" s="1"/>
      <c r="I145" s="1"/>
      <c r="J145" s="1"/>
    </row>
    <row r="146" spans="8:10" x14ac:dyDescent="0.25">
      <c r="H146" s="1"/>
      <c r="I146" s="1"/>
      <c r="J146" s="1"/>
    </row>
    <row r="147" spans="8:10" x14ac:dyDescent="0.25">
      <c r="H147" s="1"/>
      <c r="I147" s="1"/>
      <c r="J147" s="1"/>
    </row>
    <row r="148" spans="8:10" x14ac:dyDescent="0.25">
      <c r="H148" s="1"/>
      <c r="I148" s="1"/>
      <c r="J148" s="1"/>
    </row>
    <row r="149" spans="8:10" x14ac:dyDescent="0.25">
      <c r="H149" s="1"/>
      <c r="I149" s="1"/>
      <c r="J149" s="1"/>
    </row>
    <row r="150" spans="8:10" x14ac:dyDescent="0.25">
      <c r="H150" s="1"/>
      <c r="I150" s="1"/>
      <c r="J150" s="1"/>
    </row>
    <row r="151" spans="8:10" x14ac:dyDescent="0.25">
      <c r="H151" s="1"/>
      <c r="I151" s="1"/>
      <c r="J151" s="1"/>
    </row>
    <row r="152" spans="8:10" x14ac:dyDescent="0.25">
      <c r="H152" s="1"/>
      <c r="I152" s="1"/>
      <c r="J152" s="1"/>
    </row>
    <row r="153" spans="8:10" x14ac:dyDescent="0.25">
      <c r="H153" s="1"/>
      <c r="I153" s="1"/>
      <c r="J153" s="1"/>
    </row>
    <row r="154" spans="8:10" x14ac:dyDescent="0.25">
      <c r="H154" s="1"/>
      <c r="I154" s="1"/>
      <c r="J154" s="1"/>
    </row>
    <row r="155" spans="8:10" x14ac:dyDescent="0.25">
      <c r="H155" s="1"/>
      <c r="I155" s="1"/>
      <c r="J155" s="1"/>
    </row>
    <row r="156" spans="8:10" x14ac:dyDescent="0.25">
      <c r="H156" s="1"/>
      <c r="I156" s="1"/>
      <c r="J156" s="1"/>
    </row>
    <row r="157" spans="8:10" x14ac:dyDescent="0.25">
      <c r="H157" s="1"/>
      <c r="I157" s="1"/>
      <c r="J157" s="1"/>
    </row>
    <row r="158" spans="8:10" x14ac:dyDescent="0.25">
      <c r="H158" s="1"/>
      <c r="I158" s="1"/>
      <c r="J158" s="1"/>
    </row>
    <row r="159" spans="8:10" x14ac:dyDescent="0.25">
      <c r="H159" s="1"/>
      <c r="I159" s="1"/>
      <c r="J159" s="1"/>
    </row>
    <row r="160" spans="8:10" x14ac:dyDescent="0.25">
      <c r="H160" s="1"/>
      <c r="I160" s="1"/>
      <c r="J160" s="1"/>
    </row>
    <row r="161" spans="8:10" x14ac:dyDescent="0.25">
      <c r="H161" s="1"/>
      <c r="I161" s="1"/>
      <c r="J161" s="1"/>
    </row>
    <row r="162" spans="8:10" x14ac:dyDescent="0.25">
      <c r="H162" s="1"/>
      <c r="I162" s="1"/>
      <c r="J162" s="1"/>
    </row>
    <row r="163" spans="8:10" x14ac:dyDescent="0.25">
      <c r="H163" s="1"/>
      <c r="I163" s="1"/>
      <c r="J163" s="1"/>
    </row>
    <row r="164" spans="8:10" x14ac:dyDescent="0.25">
      <c r="H164" s="1"/>
      <c r="I164" s="1"/>
      <c r="J164" s="1"/>
    </row>
    <row r="165" spans="8:10" x14ac:dyDescent="0.25">
      <c r="H165" s="1"/>
      <c r="I165" s="1"/>
      <c r="J165" s="1"/>
    </row>
    <row r="166" spans="8:10" x14ac:dyDescent="0.25">
      <c r="H166" s="1"/>
      <c r="I166" s="1"/>
      <c r="J166" s="1"/>
    </row>
    <row r="167" spans="8:10" x14ac:dyDescent="0.25">
      <c r="H167" s="1"/>
      <c r="I167" s="1"/>
      <c r="J167" s="1"/>
    </row>
    <row r="168" spans="8:10" x14ac:dyDescent="0.25">
      <c r="H168" s="1"/>
      <c r="I168" s="1"/>
      <c r="J168" s="1"/>
    </row>
    <row r="169" spans="8:10" x14ac:dyDescent="0.25">
      <c r="H169" s="1"/>
      <c r="I169" s="1"/>
      <c r="J169" s="1"/>
    </row>
    <row r="170" spans="8:10" x14ac:dyDescent="0.25">
      <c r="H170" s="1"/>
      <c r="I170" s="1"/>
      <c r="J170" s="1"/>
    </row>
    <row r="171" spans="8:10" x14ac:dyDescent="0.25">
      <c r="H171" s="1"/>
      <c r="I171" s="1"/>
      <c r="J171" s="1"/>
    </row>
    <row r="172" spans="8:10" x14ac:dyDescent="0.25">
      <c r="H172" s="1"/>
      <c r="I172" s="1"/>
      <c r="J172" s="1"/>
    </row>
    <row r="173" spans="8:10" x14ac:dyDescent="0.25">
      <c r="H173" s="1"/>
      <c r="I173" s="1"/>
      <c r="J173" s="1"/>
    </row>
    <row r="174" spans="8:10" x14ac:dyDescent="0.25">
      <c r="H174" s="1"/>
      <c r="I174" s="1"/>
      <c r="J174" s="1"/>
    </row>
    <row r="175" spans="8:10" x14ac:dyDescent="0.25">
      <c r="H175" s="1"/>
      <c r="I175" s="1"/>
      <c r="J175" s="1"/>
    </row>
    <row r="176" spans="8:10" x14ac:dyDescent="0.25">
      <c r="H176" s="1"/>
      <c r="I176" s="1"/>
      <c r="J176" s="1"/>
    </row>
    <row r="177" spans="8:10" x14ac:dyDescent="0.25">
      <c r="H177" s="1"/>
      <c r="I177" s="1"/>
      <c r="J177" s="1"/>
    </row>
  </sheetData>
  <mergeCells count="3">
    <mergeCell ref="D10:J11"/>
    <mergeCell ref="B68:J70"/>
    <mergeCell ref="B71:J71"/>
  </mergeCells>
  <printOptions horizontalCentered="1"/>
  <pageMargins left="0" right="0" top="0.5" bottom="0.5" header="0.25" footer="0.25"/>
  <pageSetup paperSize="17" fitToHeight="7" orientation="landscape" r:id="rId1"/>
  <headerFooter>
    <oddFooter>&amp;L&amp;A&amp;R&amp;D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OPEB Year 1</vt:lpstr>
      <vt:lpstr>'OPEB Year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Starr, Jennifer</dc:creator>
  <cp:lastModifiedBy>Johnson, Alen</cp:lastModifiedBy>
  <cp:lastPrinted>2018-08-23T14:37:45Z</cp:lastPrinted>
  <dcterms:created xsi:type="dcterms:W3CDTF">2015-07-28T15:16:37Z</dcterms:created>
  <dcterms:modified xsi:type="dcterms:W3CDTF">2018-09-12T15:49:47Z</dcterms:modified>
</cp:coreProperties>
</file>